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3\"/>
    </mc:Choice>
  </mc:AlternateContent>
  <xr:revisionPtr revIDLastSave="0" documentId="8_{770D71AA-F814-405A-8E91-804DAF5B7157}" xr6:coauthVersionLast="47" xr6:coauthVersionMax="47" xr10:uidLastSave="{00000000-0000-0000-0000-000000000000}"/>
  <bookViews>
    <workbookView xWindow="-120" yWindow="-120" windowWidth="29040" windowHeight="15840" xr2:uid="{5A4CC724-99A3-45A1-8FB9-4F10082E4ADB}"/>
  </bookViews>
  <sheets>
    <sheet name="Anexo GGCON 202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 2023'!$A$18:$H$35</definedName>
    <definedName name="A">#REF!</definedName>
    <definedName name="AAAAAAAAAAA">#REF!</definedName>
    <definedName name="ANEXO12">#REF!</definedName>
    <definedName name="_xlnm.Print_Area" localSheetId="0">'Anexo GGCON 2023'!$A$1:$H$51</definedName>
    <definedName name="B">#REF!</definedName>
    <definedName name="bbbbbbbbbbbbbbb">#REF!</definedName>
    <definedName name="CONSOL_HIERARQUIZADO_HCOP">#REF!</definedName>
    <definedName name="CONSOLIDADO">#REF!</definedName>
    <definedName name="CRIS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GR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5" i="1" s="1"/>
  <c r="F28" i="1"/>
  <c r="F27" i="1"/>
  <c r="F26" i="1"/>
  <c r="F25" i="1"/>
  <c r="F24" i="1"/>
  <c r="F23" i="1"/>
  <c r="F22" i="1"/>
  <c r="F21" i="1"/>
  <c r="F20" i="1"/>
  <c r="F19" i="1"/>
</calcChain>
</file>

<file path=xl/sharedStrings.xml><?xml version="1.0" encoding="utf-8"?>
<sst xmlns="http://schemas.openxmlformats.org/spreadsheetml/2006/main" count="82" uniqueCount="43">
  <si>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</si>
  <si>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</si>
  <si>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</si>
  <si>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</si>
  <si>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</si>
  <si>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Aptos Narrow"/>
        <family val="2"/>
        <scheme val="minor"/>
      </rPr>
      <t>Custeio - prestação de serviços especializados de assistência ao Instituto de Infectologia Emilio Ribas (IIER) e Centro de Referência e Treinamento DST/Aids-SP (CRT)</t>
    </r>
  </si>
  <si>
    <r>
      <t xml:space="preserve">CONVÊNIO Nº : </t>
    </r>
    <r>
      <rPr>
        <sz val="11"/>
        <rFont val="Aptos Narrow"/>
        <family val="2"/>
        <scheme val="minor"/>
      </rPr>
      <t>855</t>
    </r>
    <r>
      <rPr>
        <sz val="11"/>
        <rFont val="Calibri"/>
        <family val="2"/>
      </rPr>
      <t>/2020</t>
    </r>
  </si>
  <si>
    <r>
      <t xml:space="preserve">TERMO ADITIVO Nº: </t>
    </r>
    <r>
      <rPr>
        <sz val="11"/>
        <rFont val="Aptos Narrow"/>
        <family val="2"/>
        <scheme val="minor"/>
      </rPr>
      <t>03</t>
    </r>
  </si>
  <si>
    <r>
      <t>EXERCÍCIO:</t>
    </r>
    <r>
      <rPr>
        <sz val="11"/>
        <color indexed="8"/>
        <rFont val="Calibri"/>
        <family val="2"/>
      </rPr>
      <t xml:space="preserve"> 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</si>
  <si>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</si>
  <si>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</si>
  <si>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</si>
  <si>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</si>
  <si>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 xml:space="preserve">R$ </t>
    </r>
    <r>
      <rPr>
        <sz val="11"/>
        <color theme="1"/>
        <rFont val="Aptos Narrow"/>
        <family val="2"/>
        <scheme val="minor"/>
      </rPr>
      <t>2.002.144,94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</si>
  <si>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</si>
  <si>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</si>
  <si>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</si>
  <si>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</si>
  <si>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</si>
  <si>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</si>
  <si>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</si>
  <si>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</si>
  <si>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</si>
  <si>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</si>
  <si>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RELATÓRIO DE FATURAMENTO</t>
  </si>
  <si>
    <t>EXAMES - EMÍLIO RIBAS</t>
  </si>
  <si>
    <t>SERVIÇOS MÉDICOS</t>
  </si>
  <si>
    <t>TRF 71.202</t>
  </si>
  <si>
    <t>TED 103.101</t>
  </si>
  <si>
    <t>TOTAL</t>
  </si>
  <si>
    <t>Total Recebido:</t>
  </si>
  <si>
    <t>Receita de Aplicação Financeira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</si>
  <si>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</si>
  <si>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</si>
  <si>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</si>
  <si>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</si>
  <si>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14 de março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</si>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</sst>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8"/>
      <name val="Arial"/>
      <family val="2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3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0" fontId="13" fillId="0" borderId="2" xfId="5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/>
    <xf numFmtId="164" fontId="13" fillId="0" borderId="2" xfId="5" applyNumberFormat="1" applyFont="1" applyBorder="1" applyAlignment="1">
      <alignment horizontal="center" vertical="center"/>
    </xf>
    <xf numFmtId="43" fontId="13" fillId="0" borderId="0" xfId="3" applyNumberFormat="1" applyFont="1"/>
    <xf numFmtId="164" fontId="16" fillId="0" borderId="0" xfId="5" applyNumberFormat="1" applyFont="1"/>
    <xf numFmtId="164" fontId="13" fillId="0" borderId="0" xfId="3" applyNumberFormat="1" applyFont="1"/>
    <xf numFmtId="0" fontId="13" fillId="0" borderId="0" xfId="3" applyFont="1"/>
    <xf numFmtId="0" fontId="1" fillId="0" borderId="0" xfId="3"/>
    <xf numFmtId="0" fontId="17" fillId="0" borderId="4" xfId="1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4" fontId="17" fillId="0" borderId="2" xfId="1" applyNumberFormat="1" applyFont="1" applyBorder="1" applyAlignment="1">
      <alignment horizontal="right"/>
    </xf>
    <xf numFmtId="4" fontId="18" fillId="0" borderId="0" xfId="1" applyNumberFormat="1" applyFont="1"/>
    <xf numFmtId="0" fontId="17" fillId="0" borderId="4" xfId="1" applyFont="1" applyBorder="1"/>
    <xf numFmtId="0" fontId="17" fillId="0" borderId="5" xfId="1" applyFont="1" applyBorder="1"/>
    <xf numFmtId="0" fontId="17" fillId="0" borderId="3" xfId="1" applyFont="1" applyBorder="1"/>
    <xf numFmtId="0" fontId="17" fillId="0" borderId="6" xfId="1" applyFont="1" applyBorder="1"/>
    <xf numFmtId="4" fontId="17" fillId="0" borderId="7" xfId="1" applyNumberFormat="1" applyFont="1" applyBorder="1" applyAlignment="1">
      <alignment horizontal="right"/>
    </xf>
    <xf numFmtId="0" fontId="17" fillId="0" borderId="3" xfId="1" applyFont="1" applyBorder="1" applyAlignment="1">
      <alignment horizontal="left"/>
    </xf>
    <xf numFmtId="0" fontId="17" fillId="0" borderId="6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7" fillId="0" borderId="0" xfId="1" applyFont="1"/>
    <xf numFmtId="4" fontId="17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6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8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9" fillId="0" borderId="0" xfId="1" applyFont="1"/>
    <xf numFmtId="0" fontId="14" fillId="0" borderId="8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" xfId="5" xr:uid="{CDD766F8-13F1-46B1-B2B2-CD9E052FAA6B}"/>
    <cellStyle name="Normal 3 2 2 3 2" xfId="2" xr:uid="{DCB13789-F83B-41E6-A9BD-A6B43D08E03B}"/>
    <cellStyle name="Normal 3 3 2 2 2" xfId="6" xr:uid="{2216A7F8-6C4D-41DE-AF6D-4B06E89AC13F}"/>
    <cellStyle name="Normal 3 3 3 2" xfId="7" xr:uid="{5E1C66B3-8EF7-4752-A97B-1125BBAD42B9}"/>
    <cellStyle name="Normal 4 3 2 2 2" xfId="4" xr:uid="{5D0AB1A8-7A3B-441A-BA9A-6083EE5FC701}"/>
    <cellStyle name="Normal 4 3 2 3 2 2 2" xfId="1" xr:uid="{89757D9B-E2D5-4483-8BD5-90BB0C315EF7}"/>
    <cellStyle name="Normal 4 3 3 2" xfId="3" xr:uid="{E76739EF-81E8-4744-8D71-BA5E98E652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D2047506-9538-4413-BB29-34C3BF514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1%20-%20CONV&#202;NIOS\87.483%20-%20TA03-CONV.85520-SES-CUSTEIO-IIER2023\Anual\87483%20-%20Anual_23.xlsx" TargetMode="External"/><Relationship Id="rId1" Type="http://schemas.openxmlformats.org/officeDocument/2006/relationships/externalLinkPath" Target="/Controladoria/Projetos%20Controladoria/Subven&#231;&#245;es/SES/ativas/SES%20-%202023/1%20-%20CONV&#202;NIOS/87.483%20-%20TA03-CONV.85520-SES-CUSTEIO-IIER2023/Anual/87483%20-%20Anual_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Composição"/>
      <sheetName val="Pré-Prestação"/>
      <sheetName val="Anexo GGCON 2023"/>
      <sheetName val="anexo 12"/>
      <sheetName val="CONCILIAÇÃO BANCÁRIA"/>
      <sheetName val="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FC54E-39D6-4866-A395-331338F8E53E}">
  <sheetPr>
    <tabColor rgb="FFFFFF00"/>
  </sheetPr>
  <dimension ref="A1:IV51"/>
  <sheetViews>
    <sheetView tabSelected="1" zoomScaleNormal="100" workbookViewId="0">
      <selection activeCell="D13" sqref="D13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18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7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256" ht="15.7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256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256" s="39" customFormat="1" ht="17.25" customHeight="1" x14ac:dyDescent="0.25">
      <c r="A19" s="29">
        <v>1</v>
      </c>
      <c r="B19" s="30">
        <v>44957</v>
      </c>
      <c r="C19" s="31" t="s">
        <v>24</v>
      </c>
      <c r="D19" s="32" t="s">
        <v>25</v>
      </c>
      <c r="E19" s="32" t="s">
        <v>26</v>
      </c>
      <c r="F19" s="33">
        <f>102867.35+37861.82+5.46</f>
        <v>140734.63</v>
      </c>
      <c r="G19" s="34" t="s">
        <v>27</v>
      </c>
      <c r="H19" s="30">
        <v>45000</v>
      </c>
      <c r="I19" s="35"/>
      <c r="J19" s="36"/>
      <c r="K19" s="35"/>
      <c r="L19" s="3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</row>
    <row r="20" spans="1:256" s="39" customFormat="1" ht="17.25" customHeight="1" x14ac:dyDescent="0.25">
      <c r="A20" s="29">
        <v>2</v>
      </c>
      <c r="B20" s="30">
        <v>44985</v>
      </c>
      <c r="C20" s="31" t="s">
        <v>24</v>
      </c>
      <c r="D20" s="32" t="s">
        <v>25</v>
      </c>
      <c r="E20" s="32" t="s">
        <v>26</v>
      </c>
      <c r="F20" s="33">
        <f>5.79+106334.08+34404.91+283.73</f>
        <v>141028.51</v>
      </c>
      <c r="G20" s="34" t="s">
        <v>27</v>
      </c>
      <c r="H20" s="30">
        <v>45013</v>
      </c>
      <c r="I20" s="35"/>
      <c r="J20" s="36"/>
      <c r="K20" s="35"/>
      <c r="L20" s="37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</row>
    <row r="21" spans="1:256" s="39" customFormat="1" ht="17.25" customHeight="1" x14ac:dyDescent="0.25">
      <c r="A21" s="29">
        <v>3</v>
      </c>
      <c r="B21" s="30">
        <v>45016</v>
      </c>
      <c r="C21" s="31" t="s">
        <v>24</v>
      </c>
      <c r="D21" s="32" t="s">
        <v>25</v>
      </c>
      <c r="E21" s="32" t="s">
        <v>26</v>
      </c>
      <c r="F21" s="33">
        <f>30.13+119371.26+36230.32+365.39</f>
        <v>155997.1</v>
      </c>
      <c r="G21" s="34" t="s">
        <v>27</v>
      </c>
      <c r="H21" s="30">
        <v>45049</v>
      </c>
      <c r="I21" s="35"/>
      <c r="J21" s="36"/>
      <c r="K21" s="35"/>
      <c r="L21" s="37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</row>
    <row r="22" spans="1:256" s="39" customFormat="1" ht="17.25" customHeight="1" x14ac:dyDescent="0.25">
      <c r="A22" s="29">
        <v>4</v>
      </c>
      <c r="B22" s="30">
        <v>45046</v>
      </c>
      <c r="C22" s="31" t="s">
        <v>24</v>
      </c>
      <c r="D22" s="32" t="s">
        <v>25</v>
      </c>
      <c r="E22" s="32" t="s">
        <v>26</v>
      </c>
      <c r="F22" s="33">
        <f>5.79+123288.19+41186.03+104.83</f>
        <v>164584.84</v>
      </c>
      <c r="G22" s="34" t="s">
        <v>27</v>
      </c>
      <c r="H22" s="30">
        <v>45076</v>
      </c>
      <c r="I22" s="35"/>
      <c r="J22" s="36"/>
      <c r="K22" s="35"/>
      <c r="L22" s="37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</row>
    <row r="23" spans="1:256" s="39" customFormat="1" ht="17.25" customHeight="1" x14ac:dyDescent="0.25">
      <c r="A23" s="29">
        <v>5</v>
      </c>
      <c r="B23" s="30">
        <v>45077</v>
      </c>
      <c r="C23" s="31" t="s">
        <v>24</v>
      </c>
      <c r="D23" s="32" t="s">
        <v>25</v>
      </c>
      <c r="E23" s="32" t="s">
        <v>26</v>
      </c>
      <c r="F23" s="33">
        <f>148577.83+43358.51+168.76</f>
        <v>192105.1</v>
      </c>
      <c r="G23" s="34" t="s">
        <v>27</v>
      </c>
      <c r="H23" s="30">
        <v>45105</v>
      </c>
      <c r="I23" s="35"/>
      <c r="J23" s="36"/>
      <c r="K23" s="35"/>
      <c r="L23" s="37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</row>
    <row r="24" spans="1:256" s="39" customFormat="1" ht="17.25" customHeight="1" x14ac:dyDescent="0.25">
      <c r="A24" s="29">
        <v>6</v>
      </c>
      <c r="B24" s="30">
        <v>45107</v>
      </c>
      <c r="C24" s="31" t="s">
        <v>24</v>
      </c>
      <c r="D24" s="32" t="s">
        <v>25</v>
      </c>
      <c r="E24" s="32" t="s">
        <v>26</v>
      </c>
      <c r="F24" s="33">
        <f>37.1+151781.34+37089.45+199.9</f>
        <v>189107.79</v>
      </c>
      <c r="G24" s="34" t="s">
        <v>27</v>
      </c>
      <c r="H24" s="30">
        <v>45140</v>
      </c>
      <c r="I24" s="35"/>
      <c r="J24" s="36"/>
      <c r="K24" s="35"/>
      <c r="L24" s="37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</row>
    <row r="25" spans="1:256" s="39" customFormat="1" ht="17.25" customHeight="1" x14ac:dyDescent="0.25">
      <c r="A25" s="29">
        <v>7</v>
      </c>
      <c r="B25" s="30">
        <v>45138</v>
      </c>
      <c r="C25" s="31" t="s">
        <v>24</v>
      </c>
      <c r="D25" s="32" t="s">
        <v>25</v>
      </c>
      <c r="E25" s="32" t="s">
        <v>26</v>
      </c>
      <c r="F25" s="33">
        <f>5.79+141990.3+37636.24+74.12</f>
        <v>179706.44999999998</v>
      </c>
      <c r="G25" s="34" t="s">
        <v>27</v>
      </c>
      <c r="H25" s="30">
        <v>45167</v>
      </c>
      <c r="I25" s="35"/>
      <c r="J25" s="36"/>
      <c r="K25" s="35"/>
      <c r="L25" s="37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</row>
    <row r="26" spans="1:256" s="39" customFormat="1" ht="17.25" customHeight="1" x14ac:dyDescent="0.25">
      <c r="A26" s="29">
        <v>8</v>
      </c>
      <c r="B26" s="30">
        <v>45169</v>
      </c>
      <c r="C26" s="31" t="s">
        <v>24</v>
      </c>
      <c r="D26" s="32" t="s">
        <v>25</v>
      </c>
      <c r="E26" s="32" t="s">
        <v>26</v>
      </c>
      <c r="F26" s="33">
        <f>5.79+217276.09+42207.47+124.65</f>
        <v>259614</v>
      </c>
      <c r="G26" s="34" t="s">
        <v>27</v>
      </c>
      <c r="H26" s="30">
        <v>45202</v>
      </c>
      <c r="I26" s="35"/>
      <c r="J26" s="36"/>
      <c r="K26" s="35"/>
      <c r="L26" s="37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</row>
    <row r="27" spans="1:256" s="39" customFormat="1" ht="17.25" customHeight="1" x14ac:dyDescent="0.25">
      <c r="A27" s="29">
        <v>9</v>
      </c>
      <c r="B27" s="30">
        <v>45199</v>
      </c>
      <c r="C27" s="31" t="s">
        <v>24</v>
      </c>
      <c r="D27" s="32" t="s">
        <v>25</v>
      </c>
      <c r="E27" s="32" t="s">
        <v>26</v>
      </c>
      <c r="F27" s="33">
        <f>138907.06+38194.33+91.54</f>
        <v>177192.93000000002</v>
      </c>
      <c r="G27" s="34" t="s">
        <v>28</v>
      </c>
      <c r="H27" s="30">
        <v>45230</v>
      </c>
      <c r="I27" s="35"/>
      <c r="J27" s="36"/>
      <c r="K27" s="35"/>
      <c r="L27" s="37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</row>
    <row r="28" spans="1:256" s="39" customFormat="1" ht="17.25" customHeight="1" x14ac:dyDescent="0.25">
      <c r="A28" s="29">
        <v>10</v>
      </c>
      <c r="B28" s="30">
        <v>45230</v>
      </c>
      <c r="C28" s="31" t="s">
        <v>24</v>
      </c>
      <c r="D28" s="32" t="s">
        <v>25</v>
      </c>
      <c r="E28" s="32" t="s">
        <v>26</v>
      </c>
      <c r="F28" s="33">
        <f>18.55+159538.9+40354.58+4008.2</f>
        <v>203920.22999999998</v>
      </c>
      <c r="G28" s="34" t="s">
        <v>27</v>
      </c>
      <c r="H28" s="30">
        <v>45258</v>
      </c>
      <c r="I28" s="35"/>
      <c r="J28" s="36"/>
      <c r="K28" s="35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/>
    </row>
    <row r="29" spans="1:256" s="39" customFormat="1" ht="17.25" customHeight="1" x14ac:dyDescent="0.25">
      <c r="A29" s="29">
        <v>11</v>
      </c>
      <c r="B29" s="30">
        <v>45260</v>
      </c>
      <c r="C29" s="31" t="s">
        <v>24</v>
      </c>
      <c r="D29" s="32" t="s">
        <v>25</v>
      </c>
      <c r="E29" s="32" t="s">
        <v>26</v>
      </c>
      <c r="F29" s="33">
        <v>198153.36</v>
      </c>
      <c r="G29" s="34" t="s">
        <v>27</v>
      </c>
      <c r="H29" s="30">
        <v>45282</v>
      </c>
      <c r="I29" s="35"/>
      <c r="J29" s="36"/>
      <c r="K29" s="35"/>
      <c r="L29" s="37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  <c r="IV29" s="38"/>
    </row>
    <row r="30" spans="1:256" ht="13.5" customHeight="1" x14ac:dyDescent="0.25">
      <c r="A30" s="40" t="s">
        <v>29</v>
      </c>
      <c r="B30" s="41"/>
      <c r="C30" s="41"/>
      <c r="D30" s="41"/>
      <c r="E30" s="42"/>
      <c r="F30" s="43">
        <f>SUM(F19:F29)</f>
        <v>2002144.94</v>
      </c>
      <c r="G30" s="44"/>
      <c r="H30" s="44"/>
    </row>
    <row r="31" spans="1:256" ht="13.5" customHeight="1" x14ac:dyDescent="0.25">
      <c r="D31" s="45" t="s">
        <v>30</v>
      </c>
      <c r="E31" s="46"/>
      <c r="F31" s="43">
        <v>2002144.94</v>
      </c>
      <c r="G31" s="44"/>
      <c r="H31" s="44"/>
    </row>
    <row r="32" spans="1:256" ht="13.5" customHeight="1" x14ac:dyDescent="0.25">
      <c r="D32" s="47" t="s">
        <v>31</v>
      </c>
      <c r="E32" s="48"/>
      <c r="F32" s="49">
        <v>0</v>
      </c>
      <c r="G32" s="44"/>
      <c r="H32" s="44"/>
    </row>
    <row r="33" spans="1:12" ht="13.5" customHeight="1" x14ac:dyDescent="0.25">
      <c r="D33" s="50" t="s">
        <v>32</v>
      </c>
      <c r="E33" s="51"/>
      <c r="F33" s="49">
        <v>0</v>
      </c>
      <c r="G33" s="44"/>
      <c r="H33" s="44"/>
    </row>
    <row r="34" spans="1:12" ht="13.5" customHeight="1" x14ac:dyDescent="0.25">
      <c r="D34" s="50" t="s">
        <v>33</v>
      </c>
      <c r="E34" s="51"/>
      <c r="F34" s="49">
        <v>0</v>
      </c>
      <c r="G34" s="44"/>
      <c r="H34" s="44"/>
      <c r="L34" s="52"/>
    </row>
    <row r="35" spans="1:12" ht="13.5" customHeight="1" x14ac:dyDescent="0.25">
      <c r="D35" s="50" t="s">
        <v>34</v>
      </c>
      <c r="E35" s="51"/>
      <c r="F35" s="49">
        <f>F31+F32-F30+F34+F33</f>
        <v>0</v>
      </c>
      <c r="G35" s="44"/>
      <c r="H35" s="44"/>
      <c r="I35" s="53"/>
    </row>
    <row r="36" spans="1:12" ht="13.5" customHeight="1" x14ac:dyDescent="0.25">
      <c r="D36" s="54"/>
      <c r="E36" s="54"/>
      <c r="F36" s="55"/>
      <c r="G36" s="44"/>
      <c r="H36" s="44"/>
      <c r="I36" s="53"/>
    </row>
    <row r="37" spans="1:12" ht="28.5" customHeight="1" x14ac:dyDescent="0.25">
      <c r="A37" s="56" t="s">
        <v>35</v>
      </c>
      <c r="B37" s="56"/>
      <c r="C37" s="56"/>
      <c r="D37" s="56"/>
      <c r="E37" s="56"/>
      <c r="F37" s="56"/>
      <c r="G37" s="56"/>
      <c r="H37" s="56"/>
    </row>
    <row r="38" spans="1:12" ht="3.75" customHeight="1" x14ac:dyDescent="0.25">
      <c r="F38" s="57"/>
      <c r="G38" s="58"/>
    </row>
    <row r="39" spans="1:12" s="4" customFormat="1" x14ac:dyDescent="0.25">
      <c r="A39" s="59" t="s">
        <v>36</v>
      </c>
      <c r="B39" s="60"/>
      <c r="C39" s="60"/>
      <c r="F39" s="55"/>
    </row>
    <row r="40" spans="1:12" ht="12" customHeight="1" x14ac:dyDescent="0.25">
      <c r="A40" s="59"/>
      <c r="B40" s="60"/>
      <c r="C40" s="60"/>
      <c r="F40" s="55"/>
      <c r="G40" s="61"/>
    </row>
    <row r="41" spans="1:12" ht="8.25" customHeight="1" x14ac:dyDescent="0.25">
      <c r="A41" s="59"/>
      <c r="B41" s="60"/>
      <c r="C41" s="60"/>
      <c r="F41" s="55"/>
      <c r="G41" s="61"/>
    </row>
    <row r="42" spans="1:12" ht="7.5" customHeight="1" x14ac:dyDescent="0.25">
      <c r="A42" s="59"/>
      <c r="B42" s="60"/>
      <c r="C42" s="60"/>
      <c r="F42" s="55"/>
      <c r="G42" s="61"/>
    </row>
    <row r="43" spans="1:12" ht="9" customHeight="1" x14ac:dyDescent="0.25">
      <c r="A43" s="59"/>
      <c r="B43" s="60"/>
      <c r="C43" s="60"/>
      <c r="G43" s="4"/>
    </row>
    <row r="44" spans="1:12" ht="12" customHeight="1" x14ac:dyDescent="0.25">
      <c r="A44" s="62"/>
      <c r="B44" s="63"/>
      <c r="C44" s="63"/>
      <c r="F44" s="53"/>
      <c r="G44" s="4"/>
    </row>
    <row r="45" spans="1:12" ht="12" customHeight="1" x14ac:dyDescent="0.25">
      <c r="A45" s="64" t="s">
        <v>37</v>
      </c>
      <c r="B45" s="64"/>
      <c r="C45" s="64"/>
      <c r="F45" s="53"/>
    </row>
    <row r="46" spans="1:12" x14ac:dyDescent="0.25">
      <c r="A46" s="65" t="s">
        <v>38</v>
      </c>
      <c r="B46" s="65"/>
      <c r="C46" s="65"/>
    </row>
    <row r="47" spans="1:12" s="66" customFormat="1" ht="6" customHeight="1" x14ac:dyDescent="0.25"/>
    <row r="48" spans="1:12" ht="9.75" customHeight="1" x14ac:dyDescent="0.25">
      <c r="A48" s="67" t="s">
        <v>39</v>
      </c>
      <c r="B48" s="67"/>
      <c r="C48" s="67"/>
      <c r="D48" s="67"/>
      <c r="E48" s="67"/>
      <c r="F48" s="67"/>
      <c r="G48" s="67"/>
      <c r="H48" s="67"/>
    </row>
    <row r="49" spans="1:8" ht="9.75" customHeight="1" x14ac:dyDescent="0.25">
      <c r="A49" s="68" t="s">
        <v>40</v>
      </c>
      <c r="B49" s="68"/>
      <c r="C49" s="68"/>
      <c r="D49" s="68"/>
      <c r="E49" s="68"/>
      <c r="F49" s="68"/>
      <c r="G49" s="68"/>
      <c r="H49" s="68"/>
    </row>
    <row r="50" spans="1:8" ht="9.75" customHeight="1" x14ac:dyDescent="0.25">
      <c r="A50" s="22" t="s">
        <v>41</v>
      </c>
      <c r="B50" s="22"/>
      <c r="C50" s="22"/>
      <c r="D50" s="22"/>
      <c r="E50" s="22"/>
      <c r="F50" s="22"/>
      <c r="G50" s="22"/>
      <c r="H50" s="22"/>
    </row>
    <row r="51" spans="1:8" ht="9.75" customHeight="1" x14ac:dyDescent="0.25">
      <c r="A51" s="69" t="s">
        <v>42</v>
      </c>
      <c r="B51" s="69"/>
      <c r="C51" s="69"/>
      <c r="D51" s="69"/>
      <c r="E51" s="69"/>
      <c r="F51" s="69"/>
      <c r="G51" s="69"/>
      <c r="H51" s="69"/>
    </row>
  </sheetData>
  <mergeCells count="11">
    <mergeCell ref="A37:H37"/>
    <mergeCell ref="A45:C45"/>
    <mergeCell ref="A46:C46"/>
    <mergeCell ref="A49:H49"/>
    <mergeCell ref="A51:H51"/>
    <mergeCell ref="A1:H1"/>
    <mergeCell ref="A2:H2"/>
    <mergeCell ref="A3:H3"/>
    <mergeCell ref="A7:H7"/>
    <mergeCell ref="A17:H17"/>
    <mergeCell ref="A30:E30"/>
  </mergeCells>
  <printOptions horizontalCentered="1"/>
  <pageMargins left="0" right="0" top="0.19685039370078741" bottom="0.19685039370078741" header="0.31496062992125984" footer="0.11811023622047245"/>
  <pageSetup paperSize="9"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24CB09-D510-46F5-817C-96BDF2CF3A1F}"/>
</file>

<file path=customXml/itemProps2.xml><?xml version="1.0" encoding="utf-8"?>
<ds:datastoreItem xmlns:ds="http://schemas.openxmlformats.org/officeDocument/2006/customXml" ds:itemID="{793BDDF0-6B23-4F38-914E-150F3C0E28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2023</vt:lpstr>
      <vt:lpstr>'Anexo GGCON 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2024-03-19T12:31:47Z</dcterms:created>
  <dcterms:modified xsi:type="dcterms:W3CDTF">2024-03-19T12:32:17Z</dcterms:modified>
</cp:coreProperties>
</file>